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2\DICIEMBRE\iv bimestre cp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8800" windowHeight="1023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1" l="1"/>
  <c r="G35" i="1"/>
  <c r="G30" i="1"/>
  <c r="G28" i="1"/>
  <c r="E13" i="1" l="1"/>
  <c r="H80" i="1" l="1"/>
  <c r="H52" i="1"/>
  <c r="H31" i="1"/>
  <c r="H29" i="1"/>
  <c r="H22" i="1"/>
  <c r="H20" i="1"/>
  <c r="H15" i="1"/>
  <c r="H14" i="1"/>
  <c r="H13" i="1"/>
  <c r="H11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G73" i="1"/>
  <c r="F73" i="1"/>
  <c r="D73" i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E30" i="1"/>
  <c r="H30" i="1" s="1"/>
  <c r="E29" i="1"/>
  <c r="E28" i="1"/>
  <c r="H28" i="1" s="1"/>
  <c r="E26" i="1"/>
  <c r="H26" i="1" s="1"/>
  <c r="E25" i="1"/>
  <c r="H25" i="1" s="1"/>
  <c r="E24" i="1"/>
  <c r="H24" i="1" s="1"/>
  <c r="E23" i="1"/>
  <c r="H23" i="1" s="1"/>
  <c r="E22" i="1"/>
  <c r="E21" i="1"/>
  <c r="H21" i="1" s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E69" i="1" l="1"/>
  <c r="H69" i="1" s="1"/>
  <c r="E61" i="1"/>
  <c r="H61" i="1" s="1"/>
  <c r="E73" i="1"/>
  <c r="H73" i="1" s="1"/>
  <c r="E37" i="1"/>
  <c r="E27" i="1"/>
  <c r="H27" i="1" s="1"/>
  <c r="D81" i="1"/>
  <c r="E17" i="1"/>
  <c r="H37" i="1"/>
  <c r="H17" i="1"/>
  <c r="G81" i="1"/>
  <c r="F81" i="1"/>
  <c r="E57" i="1"/>
  <c r="H57" i="1" s="1"/>
  <c r="E9" i="1"/>
  <c r="H9" i="1" s="1"/>
  <c r="C81" i="1"/>
  <c r="E47" i="1"/>
  <c r="H47" i="1" s="1"/>
  <c r="E81" i="1" l="1"/>
  <c r="H81" i="1" l="1"/>
</calcChain>
</file>

<file path=xl/sharedStrings.xml><?xml version="1.0" encoding="utf-8"?>
<sst xmlns="http://schemas.openxmlformats.org/spreadsheetml/2006/main" count="94" uniqueCount="94">
  <si>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</si>
  <si>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</si>
  <si>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</si>
  <si>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</si>
  <si>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</si>
  <si>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</si>
  <si>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</si>
  <si>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</si>
  <si>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</si>
  <si>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</si>
  <si>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</si>
  <si>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</si>
  <si>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</si>
  <si>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</si>
  <si>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</si>
  <si>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</si>
  <si>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</si>
  <si>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</si>
  <si>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</si>
  <si>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</si>
  <si>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</si>
  <si>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</si>
  <si>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</si>
  <si>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</si>
  <si>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</si>
  <si>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</si>
  <si>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</si>
  <si>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</si>
  <si>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</si>
  <si>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</si>
  <si>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</si>
  <si>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</si>
  <si>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</si>
  <si>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</si>
  <si>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</si>
  <si>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</si>
  <si>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</si>
  <si>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</si>
  <si>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</si>
  <si>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</si>
  <si>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</si>
  <si>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</si>
  <si>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</si>
  <si>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</si>
  <si>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</si>
  <si>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</si>
  <si>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</si>
  <si>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</si>
  <si>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</si>
  <si>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</si>
  <si>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</si>
  <si>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</si>
  <si>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</si>
  <si>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</si>
  <si>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</si>
  <si>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</si>
  <si>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</si>
  <si>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</si>
  <si>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</si>
  <si>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</si>
  <si>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</si>
  <si>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</si>
  <si>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</si>
  <si>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</si>
  <si>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</si>
  <si>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</si>
  <si>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</si>
  <si>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</si>
  <si>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</si>
  <si>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</si>
  <si>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</si>
  <si>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</si>
  <si>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</si>
  <si>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</si>
  <si>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</si>
  <si>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</si>
  <si>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</si>
  <si>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</si>
  <si>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</si>
  <si>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</si>
  <si>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</si>
  <si>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</si>
  <si>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</si>
  <si>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</si>
  <si>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</si>
  <si>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</si>
  <si>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UNIVERSIDAD TECNOLÓGICA PASO DEL NORTE</t>
  </si>
  <si>
    <t>Del 1 de enero al 31 de diciembre 2022</t>
  </si>
  <si>
    <t>_______________________________</t>
  </si>
  <si>
    <t>________________________________</t>
  </si>
  <si>
    <t>DR. ULISES MARTINEZ CONTRERAS</t>
  </si>
  <si>
    <t>MTRO. RICARDO A. SALAS LEAL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</si>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</sst>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164" fontId="2" fillId="0" borderId="0" xfId="0" applyNumberFormat="1" applyFont="1" applyProtection="1">
      <protection locked="0"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 indent="4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topLeftCell="A42" zoomScale="150" zoomScaleNormal="150" workbookViewId="0">
      <selection sqref="A1:H87"/>
    </sheetView>
  </sheetViews>
  <sheetFormatPr baseColWidth="10" defaultColWidth="11.42578125" defaultRowHeight="12" x14ac:dyDescent="0.2"/>
  <cols>
    <col min="1" max="1" width="4.7109375" style="1" customWidth="1"/>
    <col min="2" max="2" width="41.140625" style="1" customWidth="1"/>
    <col min="3" max="3" width="14.42578125" style="1" bestFit="1" customWidth="1"/>
    <col min="4" max="4" width="13.28515625" style="1" bestFit="1" customWidth="1"/>
    <col min="5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9" t="s">
        <v>86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ht="12.75" thickBot="1" x14ac:dyDescent="0.25">
      <c r="B5" s="35" t="s">
        <v>87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41" t="s">
        <v>4</v>
      </c>
      <c r="D6" s="42"/>
      <c r="E6" s="42"/>
      <c r="F6" s="42"/>
      <c r="G6" s="43"/>
      <c r="H6" s="44" t="s">
        <v>5</v>
      </c>
    </row>
    <row r="7" spans="2:9" ht="24.75" thickBot="1" x14ac:dyDescent="0.25">
      <c r="B7" s="39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5"/>
    </row>
    <row r="8" spans="2:9" ht="15.75" customHeight="1" thickBot="1" x14ac:dyDescent="0.25">
      <c r="B8" s="40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26054025.120000001</v>
      </c>
      <c r="D9" s="16">
        <f>SUM(D10:D16)</f>
        <v>2973671.85</v>
      </c>
      <c r="E9" s="16">
        <f t="shared" ref="E9:E26" si="0">C9+D9</f>
        <v>29027696.970000003</v>
      </c>
      <c r="F9" s="16">
        <f>SUM(F10:F16)</f>
        <v>28189888.84</v>
      </c>
      <c r="G9" s="16">
        <f>SUM(G10:G16)</f>
        <v>27027092.370000001</v>
      </c>
      <c r="H9" s="16">
        <f t="shared" ref="H9:H40" si="1">E9-F9</f>
        <v>837808.13000000268</v>
      </c>
    </row>
    <row r="10" spans="2:9" ht="21.75" customHeight="1" x14ac:dyDescent="0.2">
      <c r="B10" s="11" t="s">
        <v>14</v>
      </c>
      <c r="C10" s="12">
        <v>26054025.120000001</v>
      </c>
      <c r="D10" s="13">
        <v>2973671.85</v>
      </c>
      <c r="E10" s="18">
        <f t="shared" si="0"/>
        <v>29027696.970000003</v>
      </c>
      <c r="F10" s="12">
        <v>23126496.739999998</v>
      </c>
      <c r="G10" s="12">
        <v>22503851.34</v>
      </c>
      <c r="H10" s="20">
        <f t="shared" si="1"/>
        <v>5901200.2300000042</v>
      </c>
    </row>
    <row r="11" spans="2:9" ht="21" customHeight="1" x14ac:dyDescent="0.2">
      <c r="B11" s="9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7.25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1559626.14</v>
      </c>
      <c r="G12" s="12">
        <v>1559626.14</v>
      </c>
      <c r="H12" s="20">
        <f t="shared" si="1"/>
        <v>-1559626.14</v>
      </c>
    </row>
    <row r="13" spans="2:9" ht="12" customHeight="1" x14ac:dyDescent="0.2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3503765.96</v>
      </c>
      <c r="G13" s="12">
        <v>2963614.89</v>
      </c>
      <c r="H13" s="20">
        <f t="shared" si="1"/>
        <v>-3503765.96</v>
      </c>
    </row>
    <row r="14" spans="2:9" ht="12" customHeight="1" x14ac:dyDescent="0.2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5018308.0000000009</v>
      </c>
      <c r="D17" s="16">
        <f>SUM(D18:D26)</f>
        <v>-3312564.08</v>
      </c>
      <c r="E17" s="16">
        <f t="shared" si="0"/>
        <v>1705743.9200000009</v>
      </c>
      <c r="F17" s="16">
        <f>SUM(F18:F26)</f>
        <v>886898.72</v>
      </c>
      <c r="G17" s="16">
        <f>SUM(G18:G26)</f>
        <v>857540.05999999994</v>
      </c>
      <c r="H17" s="16">
        <f t="shared" si="1"/>
        <v>818845.20000000088</v>
      </c>
    </row>
    <row r="18" spans="2:8" ht="24" x14ac:dyDescent="0.2">
      <c r="B18" s="9" t="s">
        <v>22</v>
      </c>
      <c r="C18" s="12">
        <v>2720539.85</v>
      </c>
      <c r="D18" s="13">
        <v>-2189571.9700000002</v>
      </c>
      <c r="E18" s="18">
        <f t="shared" si="0"/>
        <v>530967.87999999989</v>
      </c>
      <c r="F18" s="12">
        <v>530967.88</v>
      </c>
      <c r="G18" s="12">
        <v>501609.22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948623.6</v>
      </c>
      <c r="D19" s="13">
        <v>0</v>
      </c>
      <c r="E19" s="18">
        <f t="shared" si="0"/>
        <v>948623.6</v>
      </c>
      <c r="F19" s="12">
        <v>129778.4</v>
      </c>
      <c r="G19" s="12">
        <v>129778.4</v>
      </c>
      <c r="H19" s="20">
        <f t="shared" si="1"/>
        <v>818845.2</v>
      </c>
    </row>
    <row r="20" spans="2:8" ht="21.75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20.25" customHeight="1" x14ac:dyDescent="0.2">
      <c r="B21" s="9" t="s">
        <v>25</v>
      </c>
      <c r="C21" s="12">
        <v>121013.37</v>
      </c>
      <c r="D21" s="13">
        <v>-121013.37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20.25" customHeight="1" x14ac:dyDescent="0.2">
      <c r="B22" s="9" t="s">
        <v>26</v>
      </c>
      <c r="C22" s="12">
        <v>0</v>
      </c>
      <c r="D22" s="13">
        <v>22730.97</v>
      </c>
      <c r="E22" s="18">
        <f t="shared" si="0"/>
        <v>22730.97</v>
      </c>
      <c r="F22" s="12">
        <v>22730.97</v>
      </c>
      <c r="G22" s="12">
        <v>22730.97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871750.75</v>
      </c>
      <c r="D23" s="13">
        <v>-809376.17</v>
      </c>
      <c r="E23" s="18">
        <f t="shared" si="0"/>
        <v>62374.579999999958</v>
      </c>
      <c r="F23" s="12">
        <v>62374.58</v>
      </c>
      <c r="G23" s="12">
        <v>62374.58</v>
      </c>
      <c r="H23" s="20">
        <f t="shared" si="1"/>
        <v>0</v>
      </c>
    </row>
    <row r="24" spans="2:8" ht="23.25" customHeight="1" x14ac:dyDescent="0.2">
      <c r="B24" s="9" t="s">
        <v>28</v>
      </c>
      <c r="C24" s="12">
        <v>41035.74</v>
      </c>
      <c r="D24" s="13">
        <v>72345.22</v>
      </c>
      <c r="E24" s="18">
        <f t="shared" si="0"/>
        <v>113380.95999999999</v>
      </c>
      <c r="F24" s="12">
        <v>113380.96</v>
      </c>
      <c r="G24" s="12">
        <v>113380.96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315344.69</v>
      </c>
      <c r="D26" s="13">
        <v>-287678.76</v>
      </c>
      <c r="E26" s="18">
        <f t="shared" si="0"/>
        <v>27665.929999999993</v>
      </c>
      <c r="F26" s="12">
        <v>27665.93</v>
      </c>
      <c r="G26" s="12">
        <v>27665.93</v>
      </c>
      <c r="H26" s="20">
        <f t="shared" si="1"/>
        <v>0</v>
      </c>
    </row>
    <row r="27" spans="2:8" ht="20.100000000000001" customHeight="1" x14ac:dyDescent="0.2">
      <c r="B27" s="27" t="s">
        <v>31</v>
      </c>
      <c r="C27" s="16">
        <f>SUM(C28:C36)</f>
        <v>9007254.0899999999</v>
      </c>
      <c r="D27" s="16">
        <f>SUM(D28:D36)</f>
        <v>-2070902.83</v>
      </c>
      <c r="E27" s="16">
        <f>D27+C27</f>
        <v>6936351.2599999998</v>
      </c>
      <c r="F27" s="16">
        <f>SUM(F28:F36)</f>
        <v>5297861.7699999996</v>
      </c>
      <c r="G27" s="16">
        <f>SUM(G28:G36)</f>
        <v>3912227.17</v>
      </c>
      <c r="H27" s="16">
        <f t="shared" si="1"/>
        <v>1638489.4900000002</v>
      </c>
    </row>
    <row r="28" spans="2:8" x14ac:dyDescent="0.2">
      <c r="B28" s="28" t="s">
        <v>32</v>
      </c>
      <c r="C28" s="12">
        <v>1740671.1</v>
      </c>
      <c r="D28" s="13">
        <v>-154388.24</v>
      </c>
      <c r="E28" s="18">
        <f t="shared" ref="E28:E36" si="2">C28+D28</f>
        <v>1586282.86</v>
      </c>
      <c r="F28" s="12">
        <v>1291319</v>
      </c>
      <c r="G28" s="12">
        <f>+F28-35452.84</f>
        <v>1255866.1599999999</v>
      </c>
      <c r="H28" s="20">
        <f t="shared" si="1"/>
        <v>294963.8600000001</v>
      </c>
    </row>
    <row r="29" spans="2:8" x14ac:dyDescent="0.2">
      <c r="B29" s="28" t="s">
        <v>33</v>
      </c>
      <c r="C29" s="12">
        <v>184769.19</v>
      </c>
      <c r="D29" s="13">
        <v>-65511.63</v>
      </c>
      <c r="E29" s="18">
        <f t="shared" si="2"/>
        <v>119257.56</v>
      </c>
      <c r="F29" s="12">
        <v>119257.56</v>
      </c>
      <c r="G29" s="12">
        <v>119257.56</v>
      </c>
      <c r="H29" s="20">
        <f t="shared" si="1"/>
        <v>0</v>
      </c>
    </row>
    <row r="30" spans="2:8" ht="12" customHeight="1" x14ac:dyDescent="0.2">
      <c r="B30" s="28" t="s">
        <v>34</v>
      </c>
      <c r="C30" s="12">
        <v>2860094.67</v>
      </c>
      <c r="D30" s="13">
        <v>134109.19</v>
      </c>
      <c r="E30" s="18">
        <f t="shared" si="2"/>
        <v>2994203.86</v>
      </c>
      <c r="F30" s="12">
        <v>2707802.22</v>
      </c>
      <c r="G30" s="12">
        <f>+F30-1261580.76</f>
        <v>1446221.4600000002</v>
      </c>
      <c r="H30" s="20">
        <f t="shared" si="1"/>
        <v>286401.63999999966</v>
      </c>
    </row>
    <row r="31" spans="2:8" ht="24" x14ac:dyDescent="0.2">
      <c r="B31" s="28" t="s">
        <v>35</v>
      </c>
      <c r="C31" s="12">
        <v>9217.52</v>
      </c>
      <c r="D31" s="13">
        <v>87004.02</v>
      </c>
      <c r="E31" s="18">
        <f t="shared" si="2"/>
        <v>96221.540000000008</v>
      </c>
      <c r="F31" s="12">
        <v>96221.54</v>
      </c>
      <c r="G31" s="12">
        <v>96221.54</v>
      </c>
      <c r="H31" s="20">
        <f t="shared" si="1"/>
        <v>0</v>
      </c>
    </row>
    <row r="32" spans="2:8" ht="24" x14ac:dyDescent="0.2">
      <c r="B32" s="28" t="s">
        <v>36</v>
      </c>
      <c r="C32" s="12">
        <v>117076.2</v>
      </c>
      <c r="D32" s="13">
        <v>18183.259999999998</v>
      </c>
      <c r="E32" s="18">
        <f t="shared" si="2"/>
        <v>135259.46</v>
      </c>
      <c r="F32" s="12">
        <v>135259.46</v>
      </c>
      <c r="G32" s="12">
        <v>135259.46</v>
      </c>
      <c r="H32" s="20">
        <f t="shared" si="1"/>
        <v>0</v>
      </c>
    </row>
    <row r="33" spans="2:8" ht="24" x14ac:dyDescent="0.2">
      <c r="B33" s="28" t="s">
        <v>37</v>
      </c>
      <c r="C33" s="12">
        <v>36028.14</v>
      </c>
      <c r="D33" s="13">
        <v>203384.28</v>
      </c>
      <c r="E33" s="18">
        <f t="shared" si="2"/>
        <v>239412.41999999998</v>
      </c>
      <c r="F33" s="12">
        <v>239412.42</v>
      </c>
      <c r="G33" s="12">
        <v>239412.42</v>
      </c>
      <c r="H33" s="20">
        <f t="shared" si="1"/>
        <v>0</v>
      </c>
    </row>
    <row r="34" spans="2:8" x14ac:dyDescent="0.2">
      <c r="B34" s="28" t="s">
        <v>38</v>
      </c>
      <c r="C34" s="12">
        <v>1809453.61</v>
      </c>
      <c r="D34" s="13">
        <v>-471504.19</v>
      </c>
      <c r="E34" s="18">
        <f t="shared" si="2"/>
        <v>1337949.4200000002</v>
      </c>
      <c r="F34" s="12">
        <v>435927.98</v>
      </c>
      <c r="G34" s="12">
        <v>435927.98</v>
      </c>
      <c r="H34" s="20">
        <f t="shared" si="1"/>
        <v>902021.44000000018</v>
      </c>
    </row>
    <row r="35" spans="2:8" x14ac:dyDescent="0.2">
      <c r="B35" s="28" t="s">
        <v>39</v>
      </c>
      <c r="C35" s="12">
        <v>0</v>
      </c>
      <c r="D35" s="13">
        <v>272661.59000000003</v>
      </c>
      <c r="E35" s="18">
        <f t="shared" si="2"/>
        <v>272661.59000000003</v>
      </c>
      <c r="F35" s="12">
        <v>272661.59000000003</v>
      </c>
      <c r="G35" s="12">
        <f>+F35-88601</f>
        <v>184060.59000000003</v>
      </c>
      <c r="H35" s="20">
        <f t="shared" si="1"/>
        <v>0</v>
      </c>
    </row>
    <row r="36" spans="2:8" x14ac:dyDescent="0.2">
      <c r="B36" s="28" t="s">
        <v>40</v>
      </c>
      <c r="C36" s="12">
        <v>2249943.66</v>
      </c>
      <c r="D36" s="13">
        <v>-2094841.11</v>
      </c>
      <c r="E36" s="18">
        <f t="shared" si="2"/>
        <v>155102.55000000005</v>
      </c>
      <c r="F36" s="12">
        <v>0</v>
      </c>
      <c r="G36" s="12">
        <v>0</v>
      </c>
      <c r="H36" s="20">
        <f t="shared" si="1"/>
        <v>155102.55000000005</v>
      </c>
    </row>
    <row r="37" spans="2:8" ht="20.100000000000001" customHeight="1" x14ac:dyDescent="0.2">
      <c r="B37" s="7" t="s">
        <v>41</v>
      </c>
      <c r="C37" s="16">
        <f>SUM(C38:C46)</f>
        <v>201256.59</v>
      </c>
      <c r="D37" s="16">
        <f>SUM(D38:D46)</f>
        <v>-63307.59</v>
      </c>
      <c r="E37" s="16">
        <f>C37+D37</f>
        <v>137949</v>
      </c>
      <c r="F37" s="16">
        <f>SUM(F38:F46)</f>
        <v>137949</v>
      </c>
      <c r="G37" s="16">
        <f>SUM(G38:G46)</f>
        <v>137949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201256.59</v>
      </c>
      <c r="D41" s="13">
        <v>-63307.59</v>
      </c>
      <c r="E41" s="18">
        <f t="shared" si="3"/>
        <v>137949</v>
      </c>
      <c r="F41" s="12">
        <v>137949</v>
      </c>
      <c r="G41" s="12">
        <v>137949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21.75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2417987.73</v>
      </c>
      <c r="D47" s="16">
        <f>SUM(D48:D56)</f>
        <v>1215891.6000000001</v>
      </c>
      <c r="E47" s="16">
        <f t="shared" si="3"/>
        <v>3633879.33</v>
      </c>
      <c r="F47" s="16">
        <f>SUM(F48:F56)</f>
        <v>3633879.33</v>
      </c>
      <c r="G47" s="16">
        <f>SUM(G48:G56)</f>
        <v>3580313.49</v>
      </c>
      <c r="H47" s="16">
        <f t="shared" si="4"/>
        <v>0</v>
      </c>
    </row>
    <row r="48" spans="2:8" x14ac:dyDescent="0.2">
      <c r="B48" s="9" t="s">
        <v>52</v>
      </c>
      <c r="C48" s="12">
        <v>2417987.73</v>
      </c>
      <c r="D48" s="13">
        <v>147221.71</v>
      </c>
      <c r="E48" s="18">
        <f t="shared" si="3"/>
        <v>2565209.44</v>
      </c>
      <c r="F48" s="12">
        <v>2565209.44</v>
      </c>
      <c r="G48" s="12">
        <f>+F48-53565.84</f>
        <v>2511643.6</v>
      </c>
      <c r="H48" s="20">
        <f t="shared" si="4"/>
        <v>0</v>
      </c>
    </row>
    <row r="49" spans="2:8" ht="24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ht="24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806806.9</v>
      </c>
      <c r="E51" s="18">
        <f t="shared" si="3"/>
        <v>806806.9</v>
      </c>
      <c r="F51" s="12">
        <v>806806.9</v>
      </c>
      <c r="G51" s="12">
        <v>806806.9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ht="12.75" thickBot="1" x14ac:dyDescent="0.25">
      <c r="B56" s="9" t="s">
        <v>60</v>
      </c>
      <c r="C56" s="12">
        <v>0</v>
      </c>
      <c r="D56" s="13">
        <v>261862.99</v>
      </c>
      <c r="E56" s="18">
        <f t="shared" si="3"/>
        <v>261862.99</v>
      </c>
      <c r="F56" s="12">
        <v>261862.99</v>
      </c>
      <c r="G56" s="12">
        <v>261862.99</v>
      </c>
      <c r="H56" s="20">
        <f t="shared" si="4"/>
        <v>0</v>
      </c>
    </row>
    <row r="57" spans="2:8" ht="20.100000000000001" hidden="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hidden="1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hidden="1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ht="24" hidden="1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hidden="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hidden="1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hidden="1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hidden="1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hidden="1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hidden="1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hidden="1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hidden="1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hidden="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hidden="1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hidden="1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hidden="1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hidden="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hidden="1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hidden="1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hidden="1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hidden="1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hidden="1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hidden="1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hidden="1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42698831.530000001</v>
      </c>
      <c r="D81" s="22">
        <f>SUM(D73,D69,D61,D57,D47,D37,D27,D17,D9)</f>
        <v>-1257211.0500000003</v>
      </c>
      <c r="E81" s="22">
        <f>C81+D81</f>
        <v>41441620.480000004</v>
      </c>
      <c r="F81" s="22">
        <f>SUM(F73,F69,F61,F57,F47,F37,F17,F27,F9)</f>
        <v>38146477.659999996</v>
      </c>
      <c r="G81" s="22">
        <f>SUM(G73,G69,G61,G57,G47,G37,G27,G17,G9)</f>
        <v>35515122.090000004</v>
      </c>
      <c r="H81" s="22">
        <f t="shared" si="5"/>
        <v>3295142.8200000077</v>
      </c>
    </row>
    <row r="83" spans="2:8" s="23" customFormat="1" x14ac:dyDescent="0.2">
      <c r="F83" s="26"/>
    </row>
    <row r="84" spans="2:8" s="23" customFormat="1" x14ac:dyDescent="0.2">
      <c r="B84" s="47"/>
      <c r="E84" s="49"/>
      <c r="F84" s="49"/>
      <c r="G84" s="26"/>
    </row>
    <row r="85" spans="2:8" s="23" customFormat="1" x14ac:dyDescent="0.2">
      <c r="B85" s="48" t="s">
        <v>88</v>
      </c>
      <c r="E85" s="24"/>
      <c r="F85" s="48" t="s">
        <v>89</v>
      </c>
    </row>
    <row r="86" spans="2:8" s="23" customFormat="1" x14ac:dyDescent="0.2">
      <c r="B86" s="46" t="s">
        <v>90</v>
      </c>
      <c r="E86" s="25"/>
      <c r="F86" s="46" t="s">
        <v>91</v>
      </c>
    </row>
    <row r="87" spans="2:8" s="23" customFormat="1" x14ac:dyDescent="0.2">
      <c r="B87" s="46" t="s">
        <v>92</v>
      </c>
      <c r="F87" s="46" t="s">
        <v>93</v>
      </c>
    </row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51181102362204722" right="0.11811023622047245" top="0.15748031496062992" bottom="0.15748031496062992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2023-01-31T21:35:58Z</cp:lastPrinted>
  <dcterms:created xsi:type="dcterms:W3CDTF">2019-12-04T16:22:52Z</dcterms:created>
  <dcterms:modified xsi:type="dcterms:W3CDTF">2023-01-31T21:36:24Z</dcterms:modified>
</cp:coreProperties>
</file>